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/>
  <mc:AlternateContent xmlns:mc="http://schemas.openxmlformats.org/markup-compatibility/2006">
    <mc:Choice Requires="x15">
      <x15ac:absPath xmlns:x15ac="http://schemas.microsoft.com/office/spreadsheetml/2010/11/ac" url="https://thescouts-my.sharepoint.com/personal/carmel_woolley_scouts_org_uk/Documents/Desktop/Agile day/"/>
    </mc:Choice>
  </mc:AlternateContent>
  <xr:revisionPtr revIDLastSave="0" documentId="8_{22F695A7-FAEB-48CB-BD46-D1DF60805EC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ew Group Costs" sheetId="1" r:id="rId1"/>
  </sheets>
  <externalReferences>
    <externalReference r:id="rId2"/>
  </externalReferences>
  <definedNames>
    <definedName name="CategoriesSingleLU">[1]LUs!$A$30:$A$41</definedName>
    <definedName name="CostCentresSingleLU">[1]LUs!$A$17:$A$26</definedName>
    <definedName name="CostCodesLU">[1]LUs!$A$2:$C$11</definedName>
    <definedName name="CostCodesSingleLU">[1]LUs!$A$2:$A$11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19" i="1"/>
  <c r="I44" i="1"/>
  <c r="I49" i="1"/>
  <c r="I34" i="1"/>
  <c r="I35" i="1"/>
  <c r="H34" i="1"/>
  <c r="H35" i="1"/>
  <c r="J8" i="1"/>
  <c r="N4" i="1" l="1"/>
  <c r="H40" i="1"/>
  <c r="I40" i="1" s="1"/>
  <c r="H12" i="1"/>
  <c r="I12" i="1"/>
  <c r="I13" i="1"/>
  <c r="G14" i="1"/>
  <c r="I14" i="1" s="1"/>
  <c r="H15" i="1"/>
  <c r="I15" i="1" s="1"/>
  <c r="H16" i="1"/>
  <c r="I16" i="1"/>
  <c r="I17" i="1"/>
  <c r="E22" i="1"/>
  <c r="G22" i="1"/>
  <c r="H22" i="1"/>
  <c r="I22" i="1"/>
  <c r="G23" i="1"/>
  <c r="I23" i="1" s="1"/>
  <c r="H23" i="1"/>
  <c r="H24" i="1"/>
  <c r="I24" i="1" s="1"/>
  <c r="H25" i="1"/>
  <c r="I25" i="1" s="1"/>
  <c r="H26" i="1"/>
  <c r="I26" i="1" s="1"/>
  <c r="H27" i="1"/>
  <c r="I27" i="1"/>
  <c r="H28" i="1"/>
  <c r="I28" i="1" s="1"/>
  <c r="H29" i="1"/>
  <c r="I29" i="1" s="1"/>
  <c r="I30" i="1"/>
  <c r="I31" i="1"/>
  <c r="H32" i="1"/>
  <c r="I32" i="1"/>
  <c r="H33" i="1"/>
  <c r="I33" i="1" s="1"/>
  <c r="G36" i="1"/>
  <c r="E38" i="1"/>
  <c r="G38" i="1"/>
  <c r="H38" i="1"/>
  <c r="I38" i="1"/>
  <c r="H39" i="1"/>
  <c r="I39" i="1" s="1"/>
  <c r="I41" i="1"/>
  <c r="I42" i="1"/>
  <c r="I43" i="1"/>
  <c r="G45" i="1"/>
  <c r="E47" i="1"/>
  <c r="G47" i="1"/>
  <c r="H47" i="1"/>
  <c r="I47" i="1"/>
  <c r="H48" i="1"/>
  <c r="I48" i="1" s="1"/>
  <c r="J50" i="1" s="1"/>
  <c r="G50" i="1"/>
  <c r="J45" i="1" l="1"/>
  <c r="J36" i="1"/>
  <c r="J20" i="1"/>
  <c r="K51" i="1" l="1"/>
  <c r="D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 Coton</author>
  </authors>
  <commentList>
    <comment ref="H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Marc Coton:</t>
        </r>
        <r>
          <rPr>
            <sz val="9"/>
            <color indexed="81"/>
            <rFont val="Tahoma"/>
            <family val="2"/>
          </rPr>
          <t xml:space="preserve">
Try not to change this column.  Change the values above instead.
</t>
        </r>
      </text>
    </comment>
  </commentList>
</comments>
</file>

<file path=xl/sharedStrings.xml><?xml version="1.0" encoding="utf-8"?>
<sst xmlns="http://schemas.openxmlformats.org/spreadsheetml/2006/main" count="77" uniqueCount="69">
  <si>
    <t>Total Costs</t>
  </si>
  <si>
    <t>Key Numbers</t>
  </si>
  <si>
    <t>Number of adults that are invested:</t>
  </si>
  <si>
    <t>No of local volunteers that support:</t>
  </si>
  <si>
    <t>Number of sections to be set up:</t>
  </si>
  <si>
    <t>Venue hire cost per night:</t>
  </si>
  <si>
    <t>Number of Open Nights</t>
  </si>
  <si>
    <t>Number of Parents only nights</t>
  </si>
  <si>
    <t>No of Taster Sessions for young people</t>
  </si>
  <si>
    <t>Total evenings</t>
  </si>
  <si>
    <t>Numbers to be invested</t>
  </si>
  <si>
    <t>Make changes to the numbers on the right and they will update the table below.</t>
  </si>
  <si>
    <t>Squirrels</t>
  </si>
  <si>
    <t>Beavers</t>
  </si>
  <si>
    <t>Cubs</t>
  </si>
  <si>
    <t>Scouts</t>
  </si>
  <si>
    <t>Total Young People</t>
  </si>
  <si>
    <t>Open Night Costs</t>
  </si>
  <si>
    <t>Notes</t>
  </si>
  <si>
    <t>Cost per</t>
  </si>
  <si>
    <t>Quantity</t>
  </si>
  <si>
    <t>Total Cost</t>
  </si>
  <si>
    <t>Useful links</t>
  </si>
  <si>
    <t xml:space="preserve">Flyers </t>
  </si>
  <si>
    <t>Printing costs for promoting opening night event.</t>
  </si>
  <si>
    <t>Scout Store</t>
  </si>
  <si>
    <t xml:space="preserve">Activities </t>
  </si>
  <si>
    <t>Open night activity costs per section.</t>
  </si>
  <si>
    <t>Scouts Website</t>
  </si>
  <si>
    <t>Venue Hire</t>
  </si>
  <si>
    <t>Open night venue hire costs</t>
  </si>
  <si>
    <t>First Aid Kit</t>
  </si>
  <si>
    <t xml:space="preserve">Cash Box </t>
  </si>
  <si>
    <t>Travel</t>
  </si>
  <si>
    <t>For local volunteers to support open night.</t>
  </si>
  <si>
    <t xml:space="preserve">Refreshments </t>
  </si>
  <si>
    <t>For attendees.</t>
  </si>
  <si>
    <t>Opening Night Costs</t>
  </si>
  <si>
    <t>Taster Session Costs</t>
  </si>
  <si>
    <t>Venue hire for taster sessions</t>
  </si>
  <si>
    <t>Better Prepared book per adult</t>
  </si>
  <si>
    <t xml:space="preserve">Balanced Programme Poster </t>
  </si>
  <si>
    <t>One per section</t>
  </si>
  <si>
    <t xml:space="preserve">Section Posters </t>
  </si>
  <si>
    <t>Badges and award books</t>
  </si>
  <si>
    <t>Badges and Awards poster</t>
  </si>
  <si>
    <t xml:space="preserve">Section youth book </t>
  </si>
  <si>
    <t xml:space="preserve">Record cards </t>
  </si>
  <si>
    <t>Three sets of 10 cards per section</t>
  </si>
  <si>
    <t xml:space="preserve">Games books </t>
  </si>
  <si>
    <t>Programme resources</t>
  </si>
  <si>
    <t>Estimated cost per section per week</t>
  </si>
  <si>
    <t>For local volunteers to support taster sessions</t>
  </si>
  <si>
    <t>Investiture Costs</t>
  </si>
  <si>
    <t xml:space="preserve">Adult uniform </t>
  </si>
  <si>
    <t>1 set of uniform per adult</t>
  </si>
  <si>
    <t xml:space="preserve">Youth members Scarf and badges </t>
  </si>
  <si>
    <t>1 scarf and joining badges per young person</t>
  </si>
  <si>
    <t>Investiture certificates</t>
  </si>
  <si>
    <t>Three sets of 10 certificates per section</t>
  </si>
  <si>
    <t xml:space="preserve">Union Flag </t>
  </si>
  <si>
    <t>One per group</t>
  </si>
  <si>
    <t xml:space="preserve">Flags </t>
  </si>
  <si>
    <t>Section flag with group name, one per section</t>
  </si>
  <si>
    <t>Training</t>
  </si>
  <si>
    <t>First aid training</t>
  </si>
  <si>
    <t>Cost per adult</t>
  </si>
  <si>
    <t xml:space="preserve">Expenses </t>
  </si>
  <si>
    <t>Cost for travel - if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</si>
</sst>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[Red]\-&quot;£&quot;#,##0.00"/>
    <numFmt numFmtId="165" formatCode="_-&quot;£&quot;* #,##0.00_-;\-&quot;£&quot;* #,##0.00_-;_-&quot;£&quot;* &quot;-&quot;??_-;_-@_-"/>
    <numFmt numFmtId="166" formatCode="&quot;£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A893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/>
    </xf>
    <xf numFmtId="0" fontId="4" fillId="0" borderId="0" xfId="0" applyFont="1"/>
    <xf numFmtId="164" fontId="3" fillId="3" borderId="3" xfId="0" applyNumberFormat="1" applyFont="1" applyFill="1" applyBorder="1" applyAlignment="1">
      <alignment horizontal="right" vertical="top" wrapText="1"/>
    </xf>
    <xf numFmtId="0" fontId="0" fillId="3" borderId="7" xfId="0" applyFill="1" applyBorder="1" applyAlignment="1">
      <alignment wrapText="1"/>
    </xf>
    <xf numFmtId="0" fontId="0" fillId="3" borderId="8" xfId="0" applyFill="1" applyBorder="1"/>
    <xf numFmtId="0" fontId="4" fillId="3" borderId="9" xfId="0" applyFont="1" applyFill="1" applyBorder="1"/>
    <xf numFmtId="0" fontId="0" fillId="3" borderId="11" xfId="0" applyFill="1" applyBorder="1" applyAlignment="1">
      <alignment wrapText="1"/>
    </xf>
    <xf numFmtId="164" fontId="5" fillId="3" borderId="11" xfId="0" applyNumberFormat="1" applyFont="1" applyFill="1" applyBorder="1" applyAlignment="1">
      <alignment horizontal="right" vertical="top" wrapText="1"/>
    </xf>
    <xf numFmtId="1" fontId="5" fillId="3" borderId="11" xfId="0" applyNumberFormat="1" applyFont="1" applyFill="1" applyBorder="1" applyAlignment="1">
      <alignment horizontal="right" vertical="top" wrapText="1"/>
    </xf>
    <xf numFmtId="0" fontId="6" fillId="3" borderId="11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 wrapText="1"/>
    </xf>
    <xf numFmtId="164" fontId="3" fillId="4" borderId="13" xfId="0" applyNumberFormat="1" applyFont="1" applyFill="1" applyBorder="1" applyAlignment="1">
      <alignment horizontal="right" vertical="top" wrapText="1"/>
    </xf>
    <xf numFmtId="164" fontId="5" fillId="4" borderId="14" xfId="0" applyNumberFormat="1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vertical="top" wrapText="1"/>
    </xf>
    <xf numFmtId="0" fontId="0" fillId="3" borderId="11" xfId="0" applyFill="1" applyBorder="1"/>
    <xf numFmtId="164" fontId="3" fillId="3" borderId="9" xfId="0" applyNumberFormat="1" applyFont="1" applyFill="1" applyBorder="1" applyAlignment="1">
      <alignment horizontal="right" vertical="top" wrapText="1"/>
    </xf>
    <xf numFmtId="0" fontId="9" fillId="0" borderId="0" xfId="2" applyFont="1" applyAlignment="1">
      <alignment horizontal="center" vertical="center"/>
    </xf>
    <xf numFmtId="164" fontId="3" fillId="0" borderId="0" xfId="0" applyNumberFormat="1" applyFont="1" applyAlignment="1">
      <alignment horizontal="right" vertical="top" wrapText="1"/>
    </xf>
    <xf numFmtId="164" fontId="10" fillId="0" borderId="0" xfId="0" applyNumberFormat="1" applyFont="1" applyAlignment="1">
      <alignment horizontal="right" vertical="top"/>
    </xf>
    <xf numFmtId="1" fontId="5" fillId="0" borderId="0" xfId="0" applyNumberFormat="1" applyFont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vertical="top" wrapText="1"/>
    </xf>
    <xf numFmtId="166" fontId="5" fillId="3" borderId="11" xfId="0" applyNumberFormat="1" applyFont="1" applyFill="1" applyBorder="1" applyAlignment="1">
      <alignment horizontal="right" vertical="top" wrapText="1"/>
    </xf>
    <xf numFmtId="0" fontId="3" fillId="4" borderId="13" xfId="0" applyFont="1" applyFill="1" applyBorder="1" applyAlignment="1">
      <alignment horizontal="right" vertical="top" wrapText="1"/>
    </xf>
    <xf numFmtId="0" fontId="11" fillId="4" borderId="15" xfId="0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horizontal="right" vertical="top"/>
    </xf>
    <xf numFmtId="164" fontId="5" fillId="4" borderId="13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  <xf numFmtId="166" fontId="13" fillId="5" borderId="3" xfId="1" applyNumberFormat="1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13" fillId="8" borderId="16" xfId="0" applyFont="1" applyFill="1" applyBorder="1" applyAlignment="1">
      <alignment horizontal="center"/>
    </xf>
    <xf numFmtId="0" fontId="0" fillId="5" borderId="18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6" borderId="18" xfId="0" applyFill="1" applyBorder="1" applyAlignment="1">
      <alignment horizontal="center" wrapText="1"/>
    </xf>
    <xf numFmtId="0" fontId="0" fillId="7" borderId="11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0" borderId="0" xfId="0" applyAlignment="1">
      <alignment horizontal="right"/>
    </xf>
    <xf numFmtId="0" fontId="13" fillId="11" borderId="3" xfId="0" applyFont="1" applyFill="1" applyBorder="1" applyAlignment="1">
      <alignment horizontal="center"/>
    </xf>
    <xf numFmtId="0" fontId="13" fillId="11" borderId="16" xfId="0" applyFont="1" applyFill="1" applyBorder="1" applyAlignment="1">
      <alignment horizontal="center"/>
    </xf>
    <xf numFmtId="166" fontId="13" fillId="11" borderId="16" xfId="1" applyNumberFormat="1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/>
    </xf>
    <xf numFmtId="0" fontId="13" fillId="11" borderId="17" xfId="0" applyFont="1" applyFill="1" applyBorder="1" applyAlignment="1">
      <alignment horizontal="center" vertical="center"/>
    </xf>
    <xf numFmtId="0" fontId="0" fillId="11" borderId="18" xfId="0" applyFill="1" applyBorder="1" applyAlignment="1">
      <alignment horizontal="center" wrapText="1"/>
    </xf>
    <xf numFmtId="0" fontId="0" fillId="11" borderId="11" xfId="0" applyFill="1" applyBorder="1" applyAlignment="1">
      <alignment horizontal="center" wrapText="1"/>
    </xf>
    <xf numFmtId="0" fontId="0" fillId="11" borderId="10" xfId="0" applyFill="1" applyBorder="1" applyAlignment="1">
      <alignment horizontal="center" wrapText="1"/>
    </xf>
    <xf numFmtId="0" fontId="0" fillId="11" borderId="11" xfId="0" applyFill="1" applyBorder="1" applyAlignment="1">
      <alignment wrapText="1"/>
    </xf>
    <xf numFmtId="0" fontId="0" fillId="11" borderId="12" xfId="0" applyFill="1" applyBorder="1" applyAlignment="1">
      <alignment wrapText="1"/>
    </xf>
    <xf numFmtId="164" fontId="14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6" fillId="3" borderId="10" xfId="0" applyFont="1" applyFill="1" applyBorder="1" applyAlignment="1">
      <alignment vertical="top" wrapText="1"/>
    </xf>
    <xf numFmtId="0" fontId="0" fillId="9" borderId="11" xfId="0" applyFill="1" applyBorder="1" applyAlignment="1">
      <alignment horizontal="center"/>
    </xf>
    <xf numFmtId="0" fontId="0" fillId="12" borderId="12" xfId="0" applyFill="1" applyBorder="1" applyAlignment="1">
      <alignment horizontal="center" wrapText="1"/>
    </xf>
    <xf numFmtId="0" fontId="13" fillId="9" borderId="16" xfId="0" applyFont="1" applyFill="1" applyBorder="1" applyAlignment="1">
      <alignment horizontal="center"/>
    </xf>
    <xf numFmtId="0" fontId="13" fillId="12" borderId="17" xfId="0" applyFont="1" applyFill="1" applyBorder="1" applyAlignment="1">
      <alignment horizontal="center" vertical="center" wrapText="1"/>
    </xf>
    <xf numFmtId="164" fontId="3" fillId="3" borderId="26" xfId="0" applyNumberFormat="1" applyFont="1" applyFill="1" applyBorder="1" applyAlignment="1">
      <alignment horizontal="right" vertical="top"/>
    </xf>
    <xf numFmtId="0" fontId="7" fillId="4" borderId="21" xfId="0" applyFont="1" applyFill="1" applyBorder="1" applyAlignment="1">
      <alignment vertical="top" wrapText="1"/>
    </xf>
    <xf numFmtId="164" fontId="12" fillId="4" borderId="20" xfId="0" applyNumberFormat="1" applyFont="1" applyFill="1" applyBorder="1" applyAlignment="1">
      <alignment horizontal="center" vertical="center" wrapText="1"/>
    </xf>
    <xf numFmtId="164" fontId="12" fillId="4" borderId="19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vertical="top" wrapText="1"/>
    </xf>
    <xf numFmtId="0" fontId="0" fillId="3" borderId="16" xfId="0" applyFill="1" applyBorder="1" applyAlignment="1">
      <alignment wrapText="1"/>
    </xf>
    <xf numFmtId="164" fontId="3" fillId="3" borderId="26" xfId="0" applyNumberFormat="1" applyFont="1" applyFill="1" applyBorder="1" applyAlignment="1">
      <alignment horizontal="right" vertical="top" wrapText="1"/>
    </xf>
    <xf numFmtId="0" fontId="6" fillId="3" borderId="21" xfId="0" applyFont="1" applyFill="1" applyBorder="1" applyAlignment="1">
      <alignment vertical="top" wrapText="1"/>
    </xf>
    <xf numFmtId="0" fontId="6" fillId="3" borderId="20" xfId="0" applyFont="1" applyFill="1" applyBorder="1" applyAlignment="1">
      <alignment vertical="top" wrapText="1"/>
    </xf>
    <xf numFmtId="166" fontId="5" fillId="3" borderId="20" xfId="0" applyNumberFormat="1" applyFont="1" applyFill="1" applyBorder="1" applyAlignment="1">
      <alignment horizontal="right" vertical="top" wrapText="1"/>
    </xf>
    <xf numFmtId="1" fontId="5" fillId="3" borderId="20" xfId="0" applyNumberFormat="1" applyFont="1" applyFill="1" applyBorder="1" applyAlignment="1">
      <alignment horizontal="right" vertical="top" wrapText="1"/>
    </xf>
    <xf numFmtId="164" fontId="5" fillId="3" borderId="19" xfId="0" applyNumberFormat="1" applyFont="1" applyFill="1" applyBorder="1" applyAlignment="1">
      <alignment horizontal="right" vertical="top" wrapText="1"/>
    </xf>
    <xf numFmtId="0" fontId="6" fillId="3" borderId="16" xfId="0" applyFont="1" applyFill="1" applyBorder="1" applyAlignment="1">
      <alignment vertical="top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0" fontId="8" fillId="0" borderId="28" xfId="2" applyBorder="1" applyAlignment="1">
      <alignment horizontal="center" vertical="center"/>
    </xf>
    <xf numFmtId="0" fontId="8" fillId="0" borderId="29" xfId="2" applyBorder="1"/>
    <xf numFmtId="0" fontId="0" fillId="3" borderId="31" xfId="0" applyFill="1" applyBorder="1" applyAlignment="1">
      <alignment wrapText="1"/>
    </xf>
    <xf numFmtId="0" fontId="6" fillId="3" borderId="30" xfId="0" applyFont="1" applyFill="1" applyBorder="1" applyAlignment="1">
      <alignment vertical="top" wrapText="1"/>
    </xf>
    <xf numFmtId="0" fontId="6" fillId="3" borderId="31" xfId="0" applyFont="1" applyFill="1" applyBorder="1" applyAlignment="1">
      <alignment vertical="top" wrapText="1"/>
    </xf>
    <xf numFmtId="0" fontId="5" fillId="3" borderId="12" xfId="0" applyFont="1" applyFill="1" applyBorder="1"/>
    <xf numFmtId="0" fontId="5" fillId="3" borderId="30" xfId="0" applyFont="1" applyFill="1" applyBorder="1" applyAlignment="1">
      <alignment vertical="top" wrapText="1"/>
    </xf>
    <xf numFmtId="0" fontId="0" fillId="10" borderId="24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11" borderId="24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right" vertical="top"/>
    </xf>
    <xf numFmtId="164" fontId="3" fillId="3" borderId="5" xfId="0" applyNumberFormat="1" applyFont="1" applyFill="1" applyBorder="1" applyAlignment="1">
      <alignment horizontal="right" vertical="top"/>
    </xf>
    <xf numFmtId="164" fontId="3" fillId="3" borderId="4" xfId="0" applyNumberFormat="1" applyFont="1" applyFill="1" applyBorder="1" applyAlignment="1">
      <alignment horizontal="right" vertical="top"/>
    </xf>
    <xf numFmtId="164" fontId="3" fillId="3" borderId="16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horizontal="right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A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outing\SharePoint\County%20Exec%20Chat%20-%20Documents\Accounts%20and%20Budgets\Budget%20Requests%20Nov%202016%20v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ist"/>
      <sheetName val="LUs"/>
      <sheetName val="Growth and Recruitment"/>
      <sheetName val="Inclusivity"/>
      <sheetName val="International"/>
      <sheetName val="Permits"/>
      <sheetName val="Programmes"/>
      <sheetName val="Training"/>
      <sheetName val="Youth Shap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www.scouts.org.uk/" TargetMode="External"/><Relationship Id="rId1" Type="http://schemas.openxmlformats.org/officeDocument/2006/relationships/hyperlink" Target="http://shop.scouts.org.uk/p-13601-adult-prepared-handbook-2015.aspx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workbookViewId="0">
      <selection activeCell="M48" sqref="M48"/>
    </sheetView>
  </sheetViews>
  <sheetFormatPr defaultRowHeight="14.45"/>
  <cols>
    <col min="1" max="3" width="5.85546875" style="2" customWidth="1"/>
    <col min="4" max="4" width="36.5703125" customWidth="1"/>
    <col min="5" max="5" width="47.85546875" style="1" customWidth="1"/>
    <col min="6" max="6" width="12.85546875" style="1" customWidth="1"/>
    <col min="7" max="9" width="12" customWidth="1"/>
    <col min="10" max="10" width="14.5703125" customWidth="1"/>
    <col min="11" max="11" width="13.140625" customWidth="1"/>
    <col min="12" max="12" width="13.7109375" bestFit="1" customWidth="1"/>
    <col min="13" max="14" width="11.42578125" customWidth="1"/>
  </cols>
  <sheetData>
    <row r="1" spans="1:14" ht="9" customHeight="1" thickBot="1"/>
    <row r="2" spans="1:14" ht="23.45">
      <c r="D2" s="58" t="s">
        <v>0</v>
      </c>
      <c r="G2" s="93" t="s">
        <v>1</v>
      </c>
      <c r="H2" s="94"/>
      <c r="I2" s="94"/>
      <c r="J2" s="94"/>
      <c r="K2" s="94"/>
      <c r="L2" s="94"/>
      <c r="M2" s="94"/>
      <c r="N2" s="95"/>
    </row>
    <row r="3" spans="1:14" s="1" customFormat="1" ht="57.6" customHeight="1" thickBot="1">
      <c r="A3" s="57"/>
      <c r="B3" s="57"/>
      <c r="C3" s="57"/>
      <c r="D3" s="56">
        <f>K51</f>
        <v>1229</v>
      </c>
      <c r="G3" s="55" t="s">
        <v>2</v>
      </c>
      <c r="H3" s="54" t="s">
        <v>3</v>
      </c>
      <c r="I3" s="54" t="s">
        <v>4</v>
      </c>
      <c r="J3" s="54" t="s">
        <v>5</v>
      </c>
      <c r="K3" s="53" t="s">
        <v>6</v>
      </c>
      <c r="L3" s="52" t="s">
        <v>7</v>
      </c>
      <c r="M3" s="52" t="s">
        <v>8</v>
      </c>
      <c r="N3" s="51" t="s">
        <v>9</v>
      </c>
    </row>
    <row r="4" spans="1:14" ht="21.6" thickBot="1">
      <c r="E4" s="32"/>
      <c r="F4" s="32"/>
      <c r="G4" s="50">
        <v>4</v>
      </c>
      <c r="H4" s="49">
        <v>3</v>
      </c>
      <c r="I4" s="49">
        <v>1</v>
      </c>
      <c r="J4" s="48">
        <v>15</v>
      </c>
      <c r="K4" s="47">
        <v>1</v>
      </c>
      <c r="L4" s="47">
        <v>1</v>
      </c>
      <c r="M4" s="47">
        <v>6</v>
      </c>
      <c r="N4" s="46">
        <f>SUM(K4:M4)</f>
        <v>8</v>
      </c>
    </row>
    <row r="5" spans="1:14" ht="7.7" customHeight="1" thickBot="1">
      <c r="E5" s="32"/>
      <c r="F5" s="32"/>
      <c r="G5" s="45"/>
      <c r="H5" s="45"/>
    </row>
    <row r="6" spans="1:14">
      <c r="E6" s="32"/>
      <c r="F6" s="87" t="s">
        <v>10</v>
      </c>
      <c r="G6" s="88"/>
      <c r="H6" s="88"/>
      <c r="I6" s="88"/>
      <c r="J6" s="89"/>
      <c r="L6" s="90"/>
      <c r="M6" s="91"/>
      <c r="N6" s="92"/>
    </row>
    <row r="7" spans="1:14" ht="46.5">
      <c r="D7" s="59" t="s">
        <v>11</v>
      </c>
      <c r="E7" s="32"/>
      <c r="F7" s="62" t="s">
        <v>12</v>
      </c>
      <c r="G7" s="61" t="s">
        <v>13</v>
      </c>
      <c r="H7" s="44" t="s">
        <v>14</v>
      </c>
      <c r="I7" s="43" t="s">
        <v>15</v>
      </c>
      <c r="J7" s="42" t="s">
        <v>16</v>
      </c>
      <c r="L7" s="41"/>
      <c r="M7" s="40"/>
      <c r="N7" s="39"/>
    </row>
    <row r="8" spans="1:14" ht="21.6" thickBot="1">
      <c r="E8" s="32"/>
      <c r="F8" s="64">
        <v>0</v>
      </c>
      <c r="G8" s="63">
        <v>20</v>
      </c>
      <c r="H8" s="38">
        <v>0</v>
      </c>
      <c r="I8" s="37">
        <v>0</v>
      </c>
      <c r="J8" s="36">
        <f>SUM(F8:I8)</f>
        <v>20</v>
      </c>
      <c r="L8" s="35"/>
      <c r="M8" s="34"/>
      <c r="N8" s="33"/>
    </row>
    <row r="9" spans="1:14">
      <c r="E9" s="32"/>
      <c r="F9" s="32"/>
      <c r="G9" s="31"/>
      <c r="H9" s="31"/>
      <c r="I9" s="31"/>
      <c r="J9" s="31"/>
    </row>
    <row r="10" spans="1:14" ht="15" thickBot="1">
      <c r="E10" s="32"/>
      <c r="F10" s="32"/>
      <c r="G10" s="31"/>
      <c r="H10" s="31"/>
      <c r="I10" s="31"/>
      <c r="J10" s="31"/>
    </row>
    <row r="11" spans="1:14" ht="15.6">
      <c r="D11" s="66" t="s">
        <v>17</v>
      </c>
      <c r="E11" s="67" t="s">
        <v>18</v>
      </c>
      <c r="F11" s="67"/>
      <c r="G11" s="67" t="s">
        <v>19</v>
      </c>
      <c r="H11" s="67" t="s">
        <v>20</v>
      </c>
      <c r="I11" s="68" t="s">
        <v>21</v>
      </c>
      <c r="J11" s="30"/>
      <c r="L11" s="79" t="s">
        <v>22</v>
      </c>
    </row>
    <row r="12" spans="1:14" ht="30.95">
      <c r="D12" s="14" t="s">
        <v>23</v>
      </c>
      <c r="E12" s="13" t="s">
        <v>24</v>
      </c>
      <c r="F12" s="13"/>
      <c r="G12" s="26">
        <v>80</v>
      </c>
      <c r="H12" s="12">
        <f>$K$4</f>
        <v>1</v>
      </c>
      <c r="I12" s="69">
        <f t="shared" ref="I12:I17" si="0">G12*H12</f>
        <v>80</v>
      </c>
      <c r="J12" s="19"/>
      <c r="K12" s="5"/>
      <c r="L12" s="80" t="s">
        <v>25</v>
      </c>
    </row>
    <row r="13" spans="1:14" ht="18.95" thickBot="1">
      <c r="D13" s="14" t="s">
        <v>26</v>
      </c>
      <c r="E13" s="13" t="s">
        <v>27</v>
      </c>
      <c r="F13" s="13"/>
      <c r="G13" s="26">
        <v>20</v>
      </c>
      <c r="H13" s="12">
        <v>1</v>
      </c>
      <c r="I13" s="69">
        <f t="shared" si="0"/>
        <v>20</v>
      </c>
      <c r="J13" s="19"/>
      <c r="K13" s="5"/>
      <c r="L13" s="81" t="s">
        <v>28</v>
      </c>
    </row>
    <row r="14" spans="1:14" ht="18.600000000000001">
      <c r="D14" s="14" t="s">
        <v>29</v>
      </c>
      <c r="E14" s="13" t="s">
        <v>30</v>
      </c>
      <c r="F14" s="13"/>
      <c r="G14" s="26">
        <f>$J$4</f>
        <v>15</v>
      </c>
      <c r="H14" s="12">
        <v>1</v>
      </c>
      <c r="I14" s="69">
        <f t="shared" si="0"/>
        <v>15</v>
      </c>
      <c r="J14" s="19"/>
      <c r="K14" s="5"/>
    </row>
    <row r="15" spans="1:14" ht="18.600000000000001">
      <c r="D15" s="14" t="s">
        <v>31</v>
      </c>
      <c r="E15" s="13"/>
      <c r="F15" s="13"/>
      <c r="G15" s="26">
        <v>30</v>
      </c>
      <c r="H15" s="12">
        <f>$K$4</f>
        <v>1</v>
      </c>
      <c r="I15" s="69">
        <f t="shared" si="0"/>
        <v>30</v>
      </c>
      <c r="J15" s="19"/>
      <c r="K15" s="5"/>
    </row>
    <row r="16" spans="1:14" ht="18.600000000000001">
      <c r="D16" s="14" t="s">
        <v>32</v>
      </c>
      <c r="E16" s="13"/>
      <c r="F16" s="13"/>
      <c r="G16" s="26">
        <v>15</v>
      </c>
      <c r="H16" s="12">
        <f>$K$4</f>
        <v>1</v>
      </c>
      <c r="I16" s="69">
        <f t="shared" si="0"/>
        <v>15</v>
      </c>
      <c r="J16" s="19"/>
      <c r="K16" s="5"/>
    </row>
    <row r="17" spans="1:11" ht="18.600000000000001">
      <c r="D17" s="14" t="s">
        <v>33</v>
      </c>
      <c r="E17" s="13" t="s">
        <v>34</v>
      </c>
      <c r="F17" s="13"/>
      <c r="G17" s="26">
        <v>10</v>
      </c>
      <c r="H17" s="12">
        <v>6</v>
      </c>
      <c r="I17" s="69">
        <f t="shared" si="0"/>
        <v>60</v>
      </c>
      <c r="J17" s="19"/>
      <c r="K17" s="5"/>
    </row>
    <row r="18" spans="1:11" ht="18.600000000000001">
      <c r="D18" s="14" t="s">
        <v>35</v>
      </c>
      <c r="E18" s="13" t="s">
        <v>36</v>
      </c>
      <c r="F18" s="13"/>
      <c r="G18" s="26">
        <v>10</v>
      </c>
      <c r="H18" s="12">
        <v>1</v>
      </c>
      <c r="I18" s="69">
        <f>G18*H18</f>
        <v>10</v>
      </c>
      <c r="J18" s="19"/>
      <c r="K18" s="5"/>
    </row>
    <row r="19" spans="1:11" ht="18.600000000000001">
      <c r="D19" s="14"/>
      <c r="E19" s="10"/>
      <c r="F19" s="10"/>
      <c r="G19" s="26">
        <v>0</v>
      </c>
      <c r="H19" s="12">
        <v>0</v>
      </c>
      <c r="I19" s="69">
        <f>G19*H19</f>
        <v>0</v>
      </c>
      <c r="J19" s="19"/>
      <c r="K19" s="5"/>
    </row>
    <row r="20" spans="1:11" ht="18.95" thickBot="1">
      <c r="D20" s="70"/>
      <c r="E20" s="71"/>
      <c r="F20" s="71"/>
      <c r="G20" s="99" t="s">
        <v>37</v>
      </c>
      <c r="H20" s="99"/>
      <c r="I20" s="100"/>
      <c r="J20" s="65">
        <f>SUM(I12:I19)</f>
        <v>230</v>
      </c>
      <c r="K20" s="5"/>
    </row>
    <row r="21" spans="1:11" ht="20.45" thickBot="1">
      <c r="D21" s="25"/>
      <c r="G21" s="24"/>
      <c r="H21" s="23"/>
      <c r="I21" s="22"/>
      <c r="J21" s="29"/>
      <c r="K21" s="5"/>
    </row>
    <row r="22" spans="1:11" ht="18.95" thickBot="1">
      <c r="D22" s="28" t="s">
        <v>38</v>
      </c>
      <c r="E22" s="16" t="str">
        <f>E11</f>
        <v>Notes</v>
      </c>
      <c r="F22" s="16"/>
      <c r="G22" s="16" t="str">
        <f>G11</f>
        <v>Cost per</v>
      </c>
      <c r="H22" s="16" t="str">
        <f>H11</f>
        <v>Quantity</v>
      </c>
      <c r="I22" s="16" t="str">
        <f>I11</f>
        <v>Total Cost</v>
      </c>
      <c r="J22" s="27"/>
      <c r="K22" s="5"/>
    </row>
    <row r="23" spans="1:11" ht="18.600000000000001">
      <c r="D23" s="73" t="s">
        <v>29</v>
      </c>
      <c r="E23" s="74" t="s">
        <v>39</v>
      </c>
      <c r="F23" s="74"/>
      <c r="G23" s="75">
        <f>$J$4</f>
        <v>15</v>
      </c>
      <c r="H23" s="76">
        <f>$M$4</f>
        <v>6</v>
      </c>
      <c r="I23" s="77">
        <f t="shared" ref="I23:I31" si="1">G23*H23</f>
        <v>90</v>
      </c>
      <c r="J23" s="19"/>
      <c r="K23" s="5"/>
    </row>
    <row r="24" spans="1:11" ht="18.600000000000001">
      <c r="D24" s="14" t="s">
        <v>40</v>
      </c>
      <c r="E24" s="13"/>
      <c r="F24" s="13"/>
      <c r="G24" s="26">
        <v>12</v>
      </c>
      <c r="H24" s="12">
        <f>$G$4</f>
        <v>4</v>
      </c>
      <c r="I24" s="69">
        <f t="shared" si="1"/>
        <v>48</v>
      </c>
      <c r="J24" s="19"/>
      <c r="K24" s="5"/>
    </row>
    <row r="25" spans="1:11" ht="18.600000000000001">
      <c r="A25" s="20"/>
      <c r="D25" s="14" t="s">
        <v>41</v>
      </c>
      <c r="E25" s="13" t="s">
        <v>42</v>
      </c>
      <c r="F25" s="13"/>
      <c r="G25" s="26">
        <v>3</v>
      </c>
      <c r="H25" s="12">
        <f>$I$4</f>
        <v>1</v>
      </c>
      <c r="I25" s="69">
        <f t="shared" si="1"/>
        <v>3</v>
      </c>
      <c r="J25" s="19"/>
      <c r="K25" s="5"/>
    </row>
    <row r="26" spans="1:11" ht="18.600000000000001">
      <c r="D26" s="14" t="s">
        <v>43</v>
      </c>
      <c r="E26" s="13" t="s">
        <v>42</v>
      </c>
      <c r="F26" s="13"/>
      <c r="G26" s="26">
        <v>3</v>
      </c>
      <c r="H26" s="12">
        <f>$I$4</f>
        <v>1</v>
      </c>
      <c r="I26" s="69">
        <f t="shared" si="1"/>
        <v>3</v>
      </c>
      <c r="J26" s="19"/>
      <c r="K26" s="5"/>
    </row>
    <row r="27" spans="1:11" ht="18.600000000000001">
      <c r="D27" s="14" t="s">
        <v>44</v>
      </c>
      <c r="E27" s="13" t="s">
        <v>42</v>
      </c>
      <c r="F27" s="13"/>
      <c r="G27" s="26">
        <v>4</v>
      </c>
      <c r="H27" s="12">
        <f>$I$4</f>
        <v>1</v>
      </c>
      <c r="I27" s="69">
        <f t="shared" si="1"/>
        <v>4</v>
      </c>
      <c r="J27" s="19"/>
      <c r="K27" s="5"/>
    </row>
    <row r="28" spans="1:11" ht="18.600000000000001">
      <c r="C28" s="20"/>
      <c r="D28" s="14" t="s">
        <v>45</v>
      </c>
      <c r="E28" s="13" t="s">
        <v>42</v>
      </c>
      <c r="F28" s="13"/>
      <c r="G28" s="26">
        <v>3</v>
      </c>
      <c r="H28" s="12">
        <f>$I$4</f>
        <v>1</v>
      </c>
      <c r="I28" s="69">
        <f t="shared" si="1"/>
        <v>3</v>
      </c>
      <c r="J28" s="19"/>
      <c r="K28" s="5"/>
    </row>
    <row r="29" spans="1:11" ht="18.600000000000001">
      <c r="A29" s="20"/>
      <c r="D29" s="14" t="s">
        <v>46</v>
      </c>
      <c r="E29" s="13" t="s">
        <v>42</v>
      </c>
      <c r="F29" s="13"/>
      <c r="G29" s="26">
        <v>3</v>
      </c>
      <c r="H29" s="12">
        <f>$I$4</f>
        <v>1</v>
      </c>
      <c r="I29" s="69">
        <f t="shared" si="1"/>
        <v>3</v>
      </c>
      <c r="J29" s="19"/>
      <c r="K29" s="5"/>
    </row>
    <row r="30" spans="1:11" ht="18.600000000000001">
      <c r="A30" s="20"/>
      <c r="B30" s="20"/>
      <c r="C30" s="20"/>
      <c r="D30" s="14" t="s">
        <v>47</v>
      </c>
      <c r="E30" s="13" t="s">
        <v>48</v>
      </c>
      <c r="F30" s="13"/>
      <c r="G30" s="26">
        <v>7.5</v>
      </c>
      <c r="H30" s="12">
        <v>3</v>
      </c>
      <c r="I30" s="69">
        <f t="shared" si="1"/>
        <v>22.5</v>
      </c>
      <c r="J30" s="19"/>
      <c r="K30" s="5"/>
    </row>
    <row r="31" spans="1:11" ht="18.600000000000001">
      <c r="D31" s="14" t="s">
        <v>49</v>
      </c>
      <c r="E31" s="13" t="s">
        <v>42</v>
      </c>
      <c r="F31" s="13"/>
      <c r="G31" s="26">
        <v>4</v>
      </c>
      <c r="H31" s="12">
        <v>3</v>
      </c>
      <c r="I31" s="69">
        <f t="shared" si="1"/>
        <v>12</v>
      </c>
      <c r="J31" s="19"/>
      <c r="K31" s="5"/>
    </row>
    <row r="32" spans="1:11" ht="18.600000000000001">
      <c r="D32" s="14" t="s">
        <v>50</v>
      </c>
      <c r="E32" s="13" t="s">
        <v>51</v>
      </c>
      <c r="F32" s="13"/>
      <c r="G32" s="26">
        <v>20</v>
      </c>
      <c r="H32" s="12">
        <f>I4*M4</f>
        <v>6</v>
      </c>
      <c r="I32" s="69">
        <f>$I$4*$M$4*G32</f>
        <v>120</v>
      </c>
      <c r="J32" s="19"/>
      <c r="K32" s="5"/>
    </row>
    <row r="33" spans="1:11" ht="18.600000000000001">
      <c r="D33" s="14" t="s">
        <v>33</v>
      </c>
      <c r="E33" s="13" t="s">
        <v>52</v>
      </c>
      <c r="F33" s="13"/>
      <c r="G33" s="26">
        <v>10</v>
      </c>
      <c r="H33" s="12">
        <f>H4*(L4+M4)</f>
        <v>21</v>
      </c>
      <c r="I33" s="69">
        <f>G33*H33</f>
        <v>210</v>
      </c>
      <c r="J33" s="19"/>
      <c r="K33" s="5"/>
    </row>
    <row r="34" spans="1:11" ht="18.600000000000001">
      <c r="D34" s="14"/>
      <c r="E34" s="13"/>
      <c r="F34" s="13"/>
      <c r="G34" s="26">
        <v>0</v>
      </c>
      <c r="H34" s="12">
        <f>H5*(L5+M5)</f>
        <v>0</v>
      </c>
      <c r="I34" s="69">
        <f>G34*H34</f>
        <v>0</v>
      </c>
      <c r="J34" s="19"/>
      <c r="K34" s="5"/>
    </row>
    <row r="35" spans="1:11" ht="18.600000000000001">
      <c r="D35" s="14"/>
      <c r="E35" s="13"/>
      <c r="F35" s="13"/>
      <c r="G35" s="26">
        <v>0</v>
      </c>
      <c r="H35" s="12">
        <f>H6*(L6+M6)</f>
        <v>0</v>
      </c>
      <c r="I35" s="69">
        <f>G35*H35</f>
        <v>0</v>
      </c>
      <c r="J35" s="19"/>
      <c r="K35" s="5"/>
    </row>
    <row r="36" spans="1:11" ht="18.95" thickBot="1">
      <c r="D36" s="70"/>
      <c r="E36" s="78"/>
      <c r="F36" s="78"/>
      <c r="G36" s="99" t="str">
        <f>D22</f>
        <v>Taster Session Costs</v>
      </c>
      <c r="H36" s="99"/>
      <c r="I36" s="100"/>
      <c r="J36" s="72">
        <f>SUM(I23:I35)</f>
        <v>518.5</v>
      </c>
      <c r="K36" s="5"/>
    </row>
    <row r="37" spans="1:11" ht="20.45" thickBot="1">
      <c r="D37" s="25"/>
      <c r="E37" s="25"/>
      <c r="F37" s="25"/>
      <c r="G37" s="24"/>
      <c r="H37" s="23"/>
      <c r="I37" s="22"/>
      <c r="J37" s="21"/>
      <c r="K37" s="5"/>
    </row>
    <row r="38" spans="1:11" ht="18.600000000000001">
      <c r="D38" s="17" t="s">
        <v>53</v>
      </c>
      <c r="E38" s="16" t="str">
        <f>E11</f>
        <v>Notes</v>
      </c>
      <c r="F38" s="16"/>
      <c r="G38" s="16" t="str">
        <f>G11</f>
        <v>Cost per</v>
      </c>
      <c r="H38" s="16" t="str">
        <f>H11</f>
        <v>Quantity</v>
      </c>
      <c r="I38" s="16" t="str">
        <f>I11</f>
        <v>Total Cost</v>
      </c>
      <c r="J38" s="15"/>
      <c r="K38" s="5"/>
    </row>
    <row r="39" spans="1:11" ht="18.600000000000001">
      <c r="D39" s="14" t="s">
        <v>54</v>
      </c>
      <c r="E39" s="13" t="s">
        <v>55</v>
      </c>
      <c r="F39" s="13"/>
      <c r="G39" s="11">
        <v>55</v>
      </c>
      <c r="H39" s="12">
        <f>$G$4</f>
        <v>4</v>
      </c>
      <c r="I39" s="11">
        <f>G39*H39</f>
        <v>220</v>
      </c>
      <c r="J39" s="19"/>
      <c r="K39" s="5"/>
    </row>
    <row r="40" spans="1:11" ht="30.95">
      <c r="D40" s="14" t="s">
        <v>56</v>
      </c>
      <c r="E40" s="13" t="s">
        <v>57</v>
      </c>
      <c r="F40" s="13"/>
      <c r="G40" s="11">
        <v>7.5</v>
      </c>
      <c r="H40" s="12">
        <f>$J$8</f>
        <v>20</v>
      </c>
      <c r="I40" s="11">
        <f>G40*H40</f>
        <v>150</v>
      </c>
      <c r="J40" s="9"/>
      <c r="K40" s="5"/>
    </row>
    <row r="41" spans="1:11" ht="30.95">
      <c r="A41" s="20"/>
      <c r="D41" s="14" t="s">
        <v>58</v>
      </c>
      <c r="E41" s="13" t="s">
        <v>59</v>
      </c>
      <c r="F41" s="13"/>
      <c r="G41" s="11">
        <v>3.5</v>
      </c>
      <c r="H41" s="12">
        <v>3</v>
      </c>
      <c r="I41" s="11">
        <f>G41*H41</f>
        <v>10.5</v>
      </c>
      <c r="J41" s="19"/>
      <c r="K41" s="5"/>
    </row>
    <row r="42" spans="1:11" ht="18.600000000000001">
      <c r="D42" s="14" t="s">
        <v>60</v>
      </c>
      <c r="E42" s="13" t="s">
        <v>61</v>
      </c>
      <c r="F42" s="13"/>
      <c r="G42" s="11">
        <v>20</v>
      </c>
      <c r="H42" s="18">
        <v>1</v>
      </c>
      <c r="I42" s="11">
        <f>G42*H42</f>
        <v>20</v>
      </c>
      <c r="J42" s="9"/>
      <c r="K42" s="5"/>
    </row>
    <row r="43" spans="1:11" ht="18.600000000000001">
      <c r="D43" s="14" t="s">
        <v>62</v>
      </c>
      <c r="E43" s="13" t="s">
        <v>63</v>
      </c>
      <c r="F43" s="60"/>
      <c r="G43" s="11">
        <v>70</v>
      </c>
      <c r="H43" s="12">
        <v>0</v>
      </c>
      <c r="I43" s="11">
        <f>G43*H43</f>
        <v>0</v>
      </c>
      <c r="J43" s="9"/>
      <c r="K43" s="5"/>
    </row>
    <row r="44" spans="1:11" ht="18.600000000000001">
      <c r="D44" s="14"/>
      <c r="E44" s="83"/>
      <c r="F44" s="84"/>
      <c r="G44" s="11">
        <v>0</v>
      </c>
      <c r="H44" s="12">
        <v>0</v>
      </c>
      <c r="I44" s="11">
        <f>G44*H44</f>
        <v>0</v>
      </c>
      <c r="J44" s="9"/>
      <c r="K44" s="5"/>
    </row>
    <row r="45" spans="1:11" ht="18.95" thickBot="1">
      <c r="D45" s="8"/>
      <c r="E45" s="7"/>
      <c r="F45" s="7"/>
      <c r="G45" s="96" t="str">
        <f>D38</f>
        <v>Investiture Costs</v>
      </c>
      <c r="H45" s="97"/>
      <c r="I45" s="98"/>
      <c r="J45" s="6">
        <f>SUM(I39:I44)</f>
        <v>400.5</v>
      </c>
      <c r="K45" s="5"/>
    </row>
    <row r="46" spans="1:11" ht="18.95" thickBot="1">
      <c r="J46" s="5"/>
      <c r="K46" s="5"/>
    </row>
    <row r="47" spans="1:11" ht="18.600000000000001">
      <c r="D47" s="17" t="s">
        <v>64</v>
      </c>
      <c r="E47" s="16" t="str">
        <f>E11</f>
        <v>Notes</v>
      </c>
      <c r="F47" s="16"/>
      <c r="G47" s="16" t="str">
        <f>G11</f>
        <v>Cost per</v>
      </c>
      <c r="H47" s="16" t="str">
        <f>H11</f>
        <v>Quantity</v>
      </c>
      <c r="I47" s="16" t="str">
        <f>I11</f>
        <v>Total Cost</v>
      </c>
      <c r="J47" s="15"/>
      <c r="K47" s="5"/>
    </row>
    <row r="48" spans="1:11" ht="18.600000000000001">
      <c r="D48" s="14" t="s">
        <v>65</v>
      </c>
      <c r="E48" s="13" t="s">
        <v>66</v>
      </c>
      <c r="F48" s="60"/>
      <c r="G48" s="11">
        <v>20</v>
      </c>
      <c r="H48" s="12">
        <f>$G$4</f>
        <v>4</v>
      </c>
      <c r="I48" s="11">
        <f>G48*H48</f>
        <v>80</v>
      </c>
      <c r="J48" s="9"/>
      <c r="K48" s="5"/>
    </row>
    <row r="49" spans="4:11" ht="18.600000000000001">
      <c r="D49" s="85" t="s">
        <v>67</v>
      </c>
      <c r="E49" s="86" t="s">
        <v>68</v>
      </c>
      <c r="F49" s="82"/>
      <c r="G49" s="11">
        <v>0</v>
      </c>
      <c r="H49" s="12">
        <v>0</v>
      </c>
      <c r="I49" s="11">
        <f>G49*H49</f>
        <v>0</v>
      </c>
      <c r="J49" s="9"/>
      <c r="K49" s="5"/>
    </row>
    <row r="50" spans="4:11" ht="21" customHeight="1" thickBot="1">
      <c r="D50" s="8"/>
      <c r="E50" s="7"/>
      <c r="F50" s="7"/>
      <c r="G50" s="96" t="str">
        <f>D47</f>
        <v>Training</v>
      </c>
      <c r="H50" s="97"/>
      <c r="I50" s="98"/>
      <c r="J50" s="6">
        <f>SUM(I48:I49)</f>
        <v>80</v>
      </c>
      <c r="K50" s="5"/>
    </row>
    <row r="51" spans="4:11" ht="18" thickBot="1">
      <c r="J51" s="4" t="s">
        <v>21</v>
      </c>
      <c r="K51" s="3">
        <f>SUM(J12:J50)</f>
        <v>1229</v>
      </c>
    </row>
  </sheetData>
  <mergeCells count="7">
    <mergeCell ref="F6:J6"/>
    <mergeCell ref="L6:N6"/>
    <mergeCell ref="G2:N2"/>
    <mergeCell ref="G50:I50"/>
    <mergeCell ref="G45:I45"/>
    <mergeCell ref="G36:I36"/>
    <mergeCell ref="G20:I20"/>
  </mergeCells>
  <hyperlinks>
    <hyperlink ref="L12" r:id="rId1" xr:uid="{00000000-0004-0000-0000-000001000000}"/>
    <hyperlink ref="L13" r:id="rId2" xr:uid="{D323F7E9-DA50-4F8C-B3E7-0F3AC48E2DA4}"/>
  </hyperlinks>
  <pageMargins left="0.7" right="0.7" top="0.75" bottom="0.75" header="0.3" footer="0.3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E2A018C0AB984AB61D1027E9BF0AF7" ma:contentTypeVersion="14" ma:contentTypeDescription="Create a new document." ma:contentTypeScope="" ma:versionID="075c05b717a64339a849f3b14a85e11c">
  <xsd:schema xmlns:xsd="http://www.w3.org/2001/XMLSchema" xmlns:xs="http://www.w3.org/2001/XMLSchema" xmlns:p="http://schemas.microsoft.com/office/2006/metadata/properties" xmlns:ns2="85c517b1-2fdc-4f5e-8bd4-58dc9ddbf673" xmlns:ns3="6a5189e3-a218-45b5-95ea-e7d3deb8b465" targetNamespace="http://schemas.microsoft.com/office/2006/metadata/properties" ma:root="true" ma:fieldsID="9bf7e41ac81bba5b1dacb90184396afd" ns2:_="" ns3:_="">
    <xsd:import namespace="85c517b1-2fdc-4f5e-8bd4-58dc9ddbf673"/>
    <xsd:import namespace="6a5189e3-a218-45b5-95ea-e7d3deb8b4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c517b1-2fdc-4f5e-8bd4-58dc9ddbf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a56231d-6d57-4d01-be4e-eaa0c39d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189e3-a218-45b5-95ea-e7d3deb8b46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b243070-bf12-454e-b87b-9175a8536039}" ma:internalName="TaxCatchAll" ma:showField="CatchAllData" ma:web="6a5189e3-a218-45b5-95ea-e7d3deb8b4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c517b1-2fdc-4f5e-8bd4-58dc9ddbf673">
      <Terms xmlns="http://schemas.microsoft.com/office/infopath/2007/PartnerControls"/>
    </lcf76f155ced4ddcb4097134ff3c332f>
    <TaxCatchAll xmlns="6a5189e3-a218-45b5-95ea-e7d3deb8b465" xsi:nil="true"/>
  </documentManagement>
</p:properties>
</file>

<file path=customXml/itemProps1.xml><?xml version="1.0" encoding="utf-8"?>
<ds:datastoreItem xmlns:ds="http://schemas.openxmlformats.org/officeDocument/2006/customXml" ds:itemID="{F0B7E135-3AA9-4011-8023-E6AD10D07790}"/>
</file>

<file path=customXml/itemProps2.xml><?xml version="1.0" encoding="utf-8"?>
<ds:datastoreItem xmlns:ds="http://schemas.openxmlformats.org/officeDocument/2006/customXml" ds:itemID="{258C904A-C622-4BA5-A8B4-A6A22A5711E5}"/>
</file>

<file path=customXml/itemProps3.xml><?xml version="1.0" encoding="utf-8"?>
<ds:datastoreItem xmlns:ds="http://schemas.openxmlformats.org/officeDocument/2006/customXml" ds:itemID="{FA94A5C1-2162-427F-A5F7-7851F1FBBD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Coton</dc:creator>
  <cp:keywords/>
  <dc:description/>
  <cp:lastModifiedBy>Paul Coleman</cp:lastModifiedBy>
  <cp:revision/>
  <dcterms:created xsi:type="dcterms:W3CDTF">2017-01-02T21:03:43Z</dcterms:created>
  <dcterms:modified xsi:type="dcterms:W3CDTF">2024-11-11T14:16:06Z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0x010100B1E2A018C0AB984AB61D1027E9BF0AF7</vt:lpwstr>
  </property>
  <property fmtid="{D5CDD505-2E9C-101B-9397-08002B2CF9AE}" pid="3" name="MediaServiceImageTags">
    <vt:lpwstr/>
  </property>
</Properties>
</file>